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_Opalinska\Desktop\"/>
    </mc:Choice>
  </mc:AlternateContent>
  <bookViews>
    <workbookView xWindow="0" yWindow="0" windowWidth="28800" windowHeight="12435"/>
  </bookViews>
  <sheets>
    <sheet name="rejestr_wyborcow_20180119_1020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3" i="1"/>
  <c r="A44" i="1"/>
  <c r="A45" i="1"/>
  <c r="A46" i="1"/>
  <c r="A47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</calcChain>
</file>

<file path=xl/sharedStrings.xml><?xml version="1.0" encoding="utf-8"?>
<sst xmlns="http://schemas.openxmlformats.org/spreadsheetml/2006/main" count="194" uniqueCount="93">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</sst>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/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E2">
        <v>58137</v>
      </c>
      <c r="F2">
        <v>47621</v>
      </c>
      <c r="G2">
        <v>47423</v>
      </c>
      <c r="H2">
        <v>198</v>
      </c>
      <c r="I2">
        <v>197</v>
      </c>
      <c r="J2">
        <v>154</v>
      </c>
      <c r="K2">
        <v>5</v>
      </c>
      <c r="L2">
        <v>38</v>
      </c>
      <c r="M2">
        <v>1</v>
      </c>
      <c r="N2">
        <v>444</v>
      </c>
      <c r="O2">
        <v>159</v>
      </c>
      <c r="P2">
        <v>247</v>
      </c>
      <c r="Q2">
        <v>38</v>
      </c>
      <c r="R2">
        <v>0</v>
      </c>
      <c r="S2">
        <v>0</v>
      </c>
    </row>
    <row r="3" spans="1:19" x14ac:dyDescent="0.25">
      <c r="A3" t="str">
        <f>"280101"</f>
        <v>280101</v>
      </c>
      <c r="B3" t="s">
        <v>20</v>
      </c>
      <c r="C3" t="s">
        <v>21</v>
      </c>
      <c r="D3" t="s">
        <v>22</v>
      </c>
      <c r="E3">
        <v>23307</v>
      </c>
      <c r="F3">
        <v>19391</v>
      </c>
      <c r="G3">
        <v>19365</v>
      </c>
      <c r="H3">
        <v>26</v>
      </c>
      <c r="I3">
        <v>26</v>
      </c>
      <c r="J3">
        <v>20</v>
      </c>
      <c r="K3">
        <v>3</v>
      </c>
      <c r="L3">
        <v>3</v>
      </c>
      <c r="M3">
        <v>0</v>
      </c>
      <c r="N3">
        <v>177</v>
      </c>
      <c r="O3">
        <v>45</v>
      </c>
      <c r="P3">
        <v>129</v>
      </c>
      <c r="Q3">
        <v>3</v>
      </c>
      <c r="R3">
        <v>0</v>
      </c>
      <c r="S3">
        <v>0</v>
      </c>
    </row>
    <row r="4" spans="1:19" x14ac:dyDescent="0.25">
      <c r="A4" t="str">
        <f>"280102"</f>
        <v>280102</v>
      </c>
      <c r="B4" t="s">
        <v>23</v>
      </c>
      <c r="C4" t="s">
        <v>21</v>
      </c>
      <c r="D4" t="s">
        <v>22</v>
      </c>
      <c r="E4">
        <v>4059</v>
      </c>
      <c r="F4">
        <v>3391</v>
      </c>
      <c r="G4">
        <v>3381</v>
      </c>
      <c r="H4">
        <v>10</v>
      </c>
      <c r="I4">
        <v>10</v>
      </c>
      <c r="J4">
        <v>9</v>
      </c>
      <c r="K4">
        <v>0</v>
      </c>
      <c r="L4">
        <v>1</v>
      </c>
      <c r="M4">
        <v>0</v>
      </c>
      <c r="N4">
        <v>31</v>
      </c>
      <c r="O4">
        <v>9</v>
      </c>
      <c r="P4">
        <v>21</v>
      </c>
      <c r="Q4">
        <v>1</v>
      </c>
      <c r="R4">
        <v>0</v>
      </c>
      <c r="S4">
        <v>0</v>
      </c>
    </row>
    <row r="5" spans="1:19" x14ac:dyDescent="0.25">
      <c r="A5" t="str">
        <f>"280103"</f>
        <v>280103</v>
      </c>
      <c r="B5" t="s">
        <v>24</v>
      </c>
      <c r="C5" t="s">
        <v>21</v>
      </c>
      <c r="D5" t="s">
        <v>22</v>
      </c>
      <c r="E5">
        <v>10959</v>
      </c>
      <c r="F5">
        <v>8776</v>
      </c>
      <c r="G5">
        <v>8703</v>
      </c>
      <c r="H5">
        <v>73</v>
      </c>
      <c r="I5">
        <v>73</v>
      </c>
      <c r="J5">
        <v>66</v>
      </c>
      <c r="K5">
        <v>0</v>
      </c>
      <c r="L5">
        <v>7</v>
      </c>
      <c r="M5">
        <v>0</v>
      </c>
      <c r="N5">
        <v>50</v>
      </c>
      <c r="O5">
        <v>17</v>
      </c>
      <c r="P5">
        <v>26</v>
      </c>
      <c r="Q5">
        <v>7</v>
      </c>
      <c r="R5">
        <v>0</v>
      </c>
      <c r="S5">
        <v>0</v>
      </c>
    </row>
    <row r="6" spans="1:19" x14ac:dyDescent="0.25">
      <c r="A6" t="str">
        <f>"280104"</f>
        <v>280104</v>
      </c>
      <c r="B6" t="s">
        <v>25</v>
      </c>
      <c r="C6" t="s">
        <v>21</v>
      </c>
      <c r="D6" t="s">
        <v>22</v>
      </c>
      <c r="E6">
        <v>6467</v>
      </c>
      <c r="F6">
        <v>5249</v>
      </c>
      <c r="G6">
        <v>5225</v>
      </c>
      <c r="H6">
        <v>24</v>
      </c>
      <c r="I6">
        <v>24</v>
      </c>
      <c r="J6">
        <v>17</v>
      </c>
      <c r="K6">
        <v>0</v>
      </c>
      <c r="L6">
        <v>7</v>
      </c>
      <c r="M6">
        <v>0</v>
      </c>
      <c r="N6">
        <v>81</v>
      </c>
      <c r="O6">
        <v>54</v>
      </c>
      <c r="P6">
        <v>20</v>
      </c>
      <c r="Q6">
        <v>7</v>
      </c>
      <c r="R6">
        <v>0</v>
      </c>
      <c r="S6">
        <v>0</v>
      </c>
    </row>
    <row r="7" spans="1:19" x14ac:dyDescent="0.25">
      <c r="A7" t="str">
        <f>"280105"</f>
        <v>280105</v>
      </c>
      <c r="B7" t="s">
        <v>26</v>
      </c>
      <c r="C7" t="s">
        <v>21</v>
      </c>
      <c r="D7" t="s">
        <v>22</v>
      </c>
      <c r="E7">
        <v>6941</v>
      </c>
      <c r="F7">
        <v>5560</v>
      </c>
      <c r="G7">
        <v>5536</v>
      </c>
      <c r="H7">
        <v>24</v>
      </c>
      <c r="I7">
        <v>24</v>
      </c>
      <c r="J7">
        <v>15</v>
      </c>
      <c r="K7">
        <v>1</v>
      </c>
      <c r="L7">
        <v>8</v>
      </c>
      <c r="M7">
        <v>0</v>
      </c>
      <c r="N7">
        <v>46</v>
      </c>
      <c r="O7">
        <v>13</v>
      </c>
      <c r="P7">
        <v>25</v>
      </c>
      <c r="Q7">
        <v>8</v>
      </c>
      <c r="R7">
        <v>0</v>
      </c>
      <c r="S7">
        <v>0</v>
      </c>
    </row>
    <row r="8" spans="1:19" x14ac:dyDescent="0.25">
      <c r="A8" t="str">
        <f>"280106"</f>
        <v>280106</v>
      </c>
      <c r="B8" t="s">
        <v>27</v>
      </c>
      <c r="C8" t="s">
        <v>21</v>
      </c>
      <c r="D8" t="s">
        <v>22</v>
      </c>
      <c r="E8">
        <v>6404</v>
      </c>
      <c r="F8">
        <v>5254</v>
      </c>
      <c r="G8">
        <v>5213</v>
      </c>
      <c r="H8">
        <v>41</v>
      </c>
      <c r="I8">
        <v>40</v>
      </c>
      <c r="J8">
        <v>27</v>
      </c>
      <c r="K8">
        <v>1</v>
      </c>
      <c r="L8">
        <v>12</v>
      </c>
      <c r="M8">
        <v>1</v>
      </c>
      <c r="N8">
        <v>59</v>
      </c>
      <c r="O8">
        <v>21</v>
      </c>
      <c r="P8">
        <v>26</v>
      </c>
      <c r="Q8">
        <v>12</v>
      </c>
      <c r="R8">
        <v>0</v>
      </c>
      <c r="S8">
        <v>0</v>
      </c>
    </row>
    <row r="9" spans="1:19" x14ac:dyDescent="0.25">
      <c r="A9" t="s">
        <v>28</v>
      </c>
      <c r="E9">
        <v>41241</v>
      </c>
      <c r="F9">
        <v>33748</v>
      </c>
      <c r="G9">
        <v>33462</v>
      </c>
      <c r="H9">
        <v>286</v>
      </c>
      <c r="I9">
        <v>286</v>
      </c>
      <c r="J9">
        <v>216</v>
      </c>
      <c r="K9">
        <v>5</v>
      </c>
      <c r="L9">
        <v>65</v>
      </c>
      <c r="M9">
        <v>0</v>
      </c>
      <c r="N9">
        <v>392</v>
      </c>
      <c r="O9">
        <v>133</v>
      </c>
      <c r="P9">
        <v>194</v>
      </c>
      <c r="Q9">
        <v>65</v>
      </c>
      <c r="R9">
        <v>0</v>
      </c>
      <c r="S9">
        <v>0</v>
      </c>
    </row>
    <row r="10" spans="1:19" x14ac:dyDescent="0.25">
      <c r="A10" t="str">
        <f>"280201"</f>
        <v>280201</v>
      </c>
      <c r="B10" t="s">
        <v>29</v>
      </c>
      <c r="C10" t="s">
        <v>30</v>
      </c>
      <c r="D10" t="s">
        <v>22</v>
      </c>
      <c r="E10">
        <v>16348</v>
      </c>
      <c r="F10">
        <v>13462</v>
      </c>
      <c r="G10">
        <v>13408</v>
      </c>
      <c r="H10">
        <v>54</v>
      </c>
      <c r="I10">
        <v>54</v>
      </c>
      <c r="J10">
        <v>35</v>
      </c>
      <c r="K10">
        <v>0</v>
      </c>
      <c r="L10">
        <v>19</v>
      </c>
      <c r="M10">
        <v>0</v>
      </c>
      <c r="N10">
        <v>182</v>
      </c>
      <c r="O10">
        <v>80</v>
      </c>
      <c r="P10">
        <v>83</v>
      </c>
      <c r="Q10">
        <v>19</v>
      </c>
      <c r="R10">
        <v>0</v>
      </c>
      <c r="S10">
        <v>0</v>
      </c>
    </row>
    <row r="11" spans="1:19" x14ac:dyDescent="0.25">
      <c r="A11" t="str">
        <f>"280202"</f>
        <v>280202</v>
      </c>
      <c r="B11" t="s">
        <v>31</v>
      </c>
      <c r="C11" t="s">
        <v>30</v>
      </c>
      <c r="D11" t="s">
        <v>22</v>
      </c>
      <c r="E11">
        <v>6184</v>
      </c>
      <c r="F11">
        <v>4952</v>
      </c>
      <c r="G11">
        <v>4913</v>
      </c>
      <c r="H11">
        <v>39</v>
      </c>
      <c r="I11">
        <v>39</v>
      </c>
      <c r="J11">
        <v>34</v>
      </c>
      <c r="K11">
        <v>0</v>
      </c>
      <c r="L11">
        <v>5</v>
      </c>
      <c r="M11">
        <v>0</v>
      </c>
      <c r="N11">
        <v>40</v>
      </c>
      <c r="O11">
        <v>10</v>
      </c>
      <c r="P11">
        <v>25</v>
      </c>
      <c r="Q11">
        <v>5</v>
      </c>
      <c r="R11">
        <v>0</v>
      </c>
      <c r="S11">
        <v>0</v>
      </c>
    </row>
    <row r="12" spans="1:19" x14ac:dyDescent="0.25">
      <c r="A12" t="str">
        <f>"280203"</f>
        <v>280203</v>
      </c>
      <c r="B12" t="s">
        <v>32</v>
      </c>
      <c r="C12" t="s">
        <v>30</v>
      </c>
      <c r="D12" t="s">
        <v>22</v>
      </c>
      <c r="E12">
        <v>3687</v>
      </c>
      <c r="F12">
        <v>3036</v>
      </c>
      <c r="G12">
        <v>2950</v>
      </c>
      <c r="H12">
        <v>86</v>
      </c>
      <c r="I12">
        <v>86</v>
      </c>
      <c r="J12">
        <v>65</v>
      </c>
      <c r="K12">
        <v>2</v>
      </c>
      <c r="L12">
        <v>19</v>
      </c>
      <c r="M12">
        <v>0</v>
      </c>
      <c r="N12">
        <v>34</v>
      </c>
      <c r="O12">
        <v>6</v>
      </c>
      <c r="P12">
        <v>9</v>
      </c>
      <c r="Q12">
        <v>19</v>
      </c>
      <c r="R12">
        <v>0</v>
      </c>
      <c r="S12">
        <v>0</v>
      </c>
    </row>
    <row r="13" spans="1:19" x14ac:dyDescent="0.25">
      <c r="A13" t="str">
        <f>"280204"</f>
        <v>280204</v>
      </c>
      <c r="B13" t="s">
        <v>33</v>
      </c>
      <c r="C13" t="s">
        <v>30</v>
      </c>
      <c r="D13" t="s">
        <v>22</v>
      </c>
      <c r="E13">
        <v>2965</v>
      </c>
      <c r="F13">
        <v>2438</v>
      </c>
      <c r="G13">
        <v>2413</v>
      </c>
      <c r="H13">
        <v>25</v>
      </c>
      <c r="I13">
        <v>25</v>
      </c>
      <c r="J13">
        <v>20</v>
      </c>
      <c r="K13">
        <v>0</v>
      </c>
      <c r="L13">
        <v>5</v>
      </c>
      <c r="M13">
        <v>0</v>
      </c>
      <c r="N13">
        <v>39</v>
      </c>
      <c r="O13">
        <v>8</v>
      </c>
      <c r="P13">
        <v>26</v>
      </c>
      <c r="Q13">
        <v>5</v>
      </c>
      <c r="R13">
        <v>0</v>
      </c>
      <c r="S13">
        <v>0</v>
      </c>
    </row>
    <row r="14" spans="1:19" x14ac:dyDescent="0.25">
      <c r="A14" t="str">
        <f>"280205"</f>
        <v>280205</v>
      </c>
      <c r="B14" t="s">
        <v>34</v>
      </c>
      <c r="C14" t="s">
        <v>30</v>
      </c>
      <c r="D14" t="s">
        <v>22</v>
      </c>
      <c r="E14">
        <v>6469</v>
      </c>
      <c r="F14">
        <v>5405</v>
      </c>
      <c r="G14">
        <v>5357</v>
      </c>
      <c r="H14">
        <v>48</v>
      </c>
      <c r="I14">
        <v>48</v>
      </c>
      <c r="J14">
        <v>35</v>
      </c>
      <c r="K14">
        <v>0</v>
      </c>
      <c r="L14">
        <v>13</v>
      </c>
      <c r="M14">
        <v>0</v>
      </c>
      <c r="N14">
        <v>54</v>
      </c>
      <c r="O14">
        <v>14</v>
      </c>
      <c r="P14">
        <v>27</v>
      </c>
      <c r="Q14">
        <v>13</v>
      </c>
      <c r="R14">
        <v>0</v>
      </c>
      <c r="S14">
        <v>0</v>
      </c>
    </row>
    <row r="15" spans="1:19" x14ac:dyDescent="0.25">
      <c r="A15" t="str">
        <f>"280206"</f>
        <v>280206</v>
      </c>
      <c r="B15" t="s">
        <v>35</v>
      </c>
      <c r="C15" t="s">
        <v>30</v>
      </c>
      <c r="D15" t="s">
        <v>22</v>
      </c>
      <c r="E15">
        <v>2591</v>
      </c>
      <c r="F15">
        <v>2055</v>
      </c>
      <c r="G15">
        <v>2036</v>
      </c>
      <c r="H15">
        <v>19</v>
      </c>
      <c r="I15">
        <v>19</v>
      </c>
      <c r="J15">
        <v>15</v>
      </c>
      <c r="K15">
        <v>2</v>
      </c>
      <c r="L15">
        <v>2</v>
      </c>
      <c r="M15">
        <v>0</v>
      </c>
      <c r="N15">
        <v>18</v>
      </c>
      <c r="O15">
        <v>5</v>
      </c>
      <c r="P15">
        <v>11</v>
      </c>
      <c r="Q15">
        <v>2</v>
      </c>
      <c r="R15">
        <v>0</v>
      </c>
      <c r="S15">
        <v>0</v>
      </c>
    </row>
    <row r="16" spans="1:19" x14ac:dyDescent="0.25">
      <c r="A16" t="str">
        <f>"280207"</f>
        <v>280207</v>
      </c>
      <c r="B16" t="s">
        <v>36</v>
      </c>
      <c r="C16" t="s">
        <v>30</v>
      </c>
      <c r="D16" t="s">
        <v>22</v>
      </c>
      <c r="E16">
        <v>2997</v>
      </c>
      <c r="F16">
        <v>2400</v>
      </c>
      <c r="G16">
        <v>2385</v>
      </c>
      <c r="H16">
        <v>15</v>
      </c>
      <c r="I16">
        <v>15</v>
      </c>
      <c r="J16">
        <v>12</v>
      </c>
      <c r="K16">
        <v>1</v>
      </c>
      <c r="L16">
        <v>2</v>
      </c>
      <c r="M16">
        <v>0</v>
      </c>
      <c r="N16">
        <v>25</v>
      </c>
      <c r="O16">
        <v>10</v>
      </c>
      <c r="P16">
        <v>13</v>
      </c>
      <c r="Q16">
        <v>2</v>
      </c>
      <c r="R16">
        <v>0</v>
      </c>
      <c r="S16">
        <v>0</v>
      </c>
    </row>
    <row r="17" spans="1:19" x14ac:dyDescent="0.25">
      <c r="A17" t="s">
        <v>37</v>
      </c>
      <c r="E17">
        <v>65432</v>
      </c>
      <c r="F17">
        <v>52303</v>
      </c>
      <c r="G17">
        <v>52104</v>
      </c>
      <c r="H17">
        <v>199</v>
      </c>
      <c r="I17">
        <v>199</v>
      </c>
      <c r="J17">
        <v>161</v>
      </c>
      <c r="K17">
        <v>8</v>
      </c>
      <c r="L17">
        <v>30</v>
      </c>
      <c r="M17">
        <v>0</v>
      </c>
      <c r="N17">
        <v>355</v>
      </c>
      <c r="O17">
        <v>127</v>
      </c>
      <c r="P17">
        <v>198</v>
      </c>
      <c r="Q17">
        <v>30</v>
      </c>
      <c r="R17">
        <v>0</v>
      </c>
      <c r="S17">
        <v>0</v>
      </c>
    </row>
    <row r="18" spans="1:19" x14ac:dyDescent="0.25">
      <c r="A18" t="str">
        <f>"280301"</f>
        <v>280301</v>
      </c>
      <c r="B18" t="s">
        <v>38</v>
      </c>
      <c r="C18" t="s">
        <v>39</v>
      </c>
      <c r="D18" t="s">
        <v>22</v>
      </c>
      <c r="E18">
        <v>20900</v>
      </c>
      <c r="F18">
        <v>17098</v>
      </c>
      <c r="G18">
        <v>17060</v>
      </c>
      <c r="H18">
        <v>38</v>
      </c>
      <c r="I18">
        <v>38</v>
      </c>
      <c r="J18">
        <v>27</v>
      </c>
      <c r="K18">
        <v>2</v>
      </c>
      <c r="L18">
        <v>9</v>
      </c>
      <c r="M18">
        <v>0</v>
      </c>
      <c r="N18">
        <v>108</v>
      </c>
      <c r="O18">
        <v>21</v>
      </c>
      <c r="P18">
        <v>78</v>
      </c>
      <c r="Q18">
        <v>9</v>
      </c>
      <c r="R18">
        <v>0</v>
      </c>
      <c r="S18">
        <v>0</v>
      </c>
    </row>
    <row r="19" spans="1:19" x14ac:dyDescent="0.25">
      <c r="A19" t="str">
        <f>"280302"</f>
        <v>280302</v>
      </c>
      <c r="B19" t="s">
        <v>40</v>
      </c>
      <c r="C19" t="s">
        <v>39</v>
      </c>
      <c r="D19" t="s">
        <v>22</v>
      </c>
      <c r="E19">
        <v>9733</v>
      </c>
      <c r="F19">
        <v>7463</v>
      </c>
      <c r="G19">
        <v>7442</v>
      </c>
      <c r="H19">
        <v>21</v>
      </c>
      <c r="I19">
        <v>21</v>
      </c>
      <c r="J19">
        <v>19</v>
      </c>
      <c r="K19">
        <v>1</v>
      </c>
      <c r="L19">
        <v>1</v>
      </c>
      <c r="M19">
        <v>0</v>
      </c>
      <c r="N19">
        <v>83</v>
      </c>
      <c r="O19">
        <v>44</v>
      </c>
      <c r="P19">
        <v>38</v>
      </c>
      <c r="Q19">
        <v>1</v>
      </c>
      <c r="R19">
        <v>0</v>
      </c>
      <c r="S19">
        <v>0</v>
      </c>
    </row>
    <row r="20" spans="1:19" x14ac:dyDescent="0.25">
      <c r="A20" t="str">
        <f>"280303"</f>
        <v>280303</v>
      </c>
      <c r="B20" t="s">
        <v>41</v>
      </c>
      <c r="C20" t="s">
        <v>39</v>
      </c>
      <c r="D20" t="s">
        <v>22</v>
      </c>
      <c r="E20">
        <v>7264</v>
      </c>
      <c r="F20">
        <v>5734</v>
      </c>
      <c r="G20">
        <v>5692</v>
      </c>
      <c r="H20">
        <v>42</v>
      </c>
      <c r="I20">
        <v>42</v>
      </c>
      <c r="J20">
        <v>33</v>
      </c>
      <c r="K20">
        <v>0</v>
      </c>
      <c r="L20">
        <v>9</v>
      </c>
      <c r="M20">
        <v>0</v>
      </c>
      <c r="N20">
        <v>38</v>
      </c>
      <c r="O20">
        <v>8</v>
      </c>
      <c r="P20">
        <v>21</v>
      </c>
      <c r="Q20">
        <v>9</v>
      </c>
      <c r="R20">
        <v>0</v>
      </c>
      <c r="S20">
        <v>0</v>
      </c>
    </row>
    <row r="21" spans="1:19" x14ac:dyDescent="0.25">
      <c r="A21" t="str">
        <f>"280304"</f>
        <v>280304</v>
      </c>
      <c r="B21" t="s">
        <v>42</v>
      </c>
      <c r="C21" t="s">
        <v>39</v>
      </c>
      <c r="D21" t="s">
        <v>22</v>
      </c>
      <c r="E21">
        <v>14369</v>
      </c>
      <c r="F21">
        <v>11588</v>
      </c>
      <c r="G21">
        <v>11527</v>
      </c>
      <c r="H21">
        <v>61</v>
      </c>
      <c r="I21">
        <v>61</v>
      </c>
      <c r="J21">
        <v>49</v>
      </c>
      <c r="K21">
        <v>3</v>
      </c>
      <c r="L21">
        <v>9</v>
      </c>
      <c r="M21">
        <v>0</v>
      </c>
      <c r="N21">
        <v>82</v>
      </c>
      <c r="O21">
        <v>32</v>
      </c>
      <c r="P21">
        <v>41</v>
      </c>
      <c r="Q21">
        <v>9</v>
      </c>
      <c r="R21">
        <v>0</v>
      </c>
      <c r="S21">
        <v>0</v>
      </c>
    </row>
    <row r="22" spans="1:19" x14ac:dyDescent="0.25">
      <c r="A22" t="str">
        <f>"280305"</f>
        <v>280305</v>
      </c>
      <c r="B22" t="s">
        <v>43</v>
      </c>
      <c r="C22" t="s">
        <v>39</v>
      </c>
      <c r="D22" t="s">
        <v>22</v>
      </c>
      <c r="E22">
        <v>5882</v>
      </c>
      <c r="F22">
        <v>4686</v>
      </c>
      <c r="G22">
        <v>4669</v>
      </c>
      <c r="H22">
        <v>17</v>
      </c>
      <c r="I22">
        <v>17</v>
      </c>
      <c r="J22">
        <v>16</v>
      </c>
      <c r="K22">
        <v>0</v>
      </c>
      <c r="L22">
        <v>1</v>
      </c>
      <c r="M22">
        <v>0</v>
      </c>
      <c r="N22">
        <v>21</v>
      </c>
      <c r="O22">
        <v>10</v>
      </c>
      <c r="P22">
        <v>10</v>
      </c>
      <c r="Q22">
        <v>1</v>
      </c>
      <c r="R22">
        <v>0</v>
      </c>
      <c r="S22">
        <v>0</v>
      </c>
    </row>
    <row r="23" spans="1:19" x14ac:dyDescent="0.25">
      <c r="A23" t="str">
        <f>"280306"</f>
        <v>280306</v>
      </c>
      <c r="B23" t="s">
        <v>44</v>
      </c>
      <c r="C23" t="s">
        <v>39</v>
      </c>
      <c r="D23" t="s">
        <v>22</v>
      </c>
      <c r="E23">
        <v>7284</v>
      </c>
      <c r="F23">
        <v>5734</v>
      </c>
      <c r="G23">
        <v>5714</v>
      </c>
      <c r="H23">
        <v>20</v>
      </c>
      <c r="I23">
        <v>20</v>
      </c>
      <c r="J23">
        <v>17</v>
      </c>
      <c r="K23">
        <v>2</v>
      </c>
      <c r="L23">
        <v>1</v>
      </c>
      <c r="M23">
        <v>0</v>
      </c>
      <c r="N23">
        <v>23</v>
      </c>
      <c r="O23">
        <v>12</v>
      </c>
      <c r="P23">
        <v>10</v>
      </c>
      <c r="Q23">
        <v>1</v>
      </c>
      <c r="R23">
        <v>0</v>
      </c>
      <c r="S23">
        <v>0</v>
      </c>
    </row>
    <row r="24" spans="1:19" x14ac:dyDescent="0.25">
      <c r="A24" t="s">
        <v>45</v>
      </c>
      <c r="E24">
        <v>57452</v>
      </c>
      <c r="F24">
        <v>46074</v>
      </c>
      <c r="G24">
        <v>45733</v>
      </c>
      <c r="H24">
        <v>341</v>
      </c>
      <c r="I24">
        <v>339</v>
      </c>
      <c r="J24">
        <v>304</v>
      </c>
      <c r="K24">
        <v>11</v>
      </c>
      <c r="L24">
        <v>24</v>
      </c>
      <c r="M24">
        <v>2</v>
      </c>
      <c r="N24">
        <v>336</v>
      </c>
      <c r="O24">
        <v>139</v>
      </c>
      <c r="P24">
        <v>173</v>
      </c>
      <c r="Q24">
        <v>24</v>
      </c>
      <c r="R24">
        <v>0</v>
      </c>
      <c r="S24">
        <v>0</v>
      </c>
    </row>
    <row r="25" spans="1:19" x14ac:dyDescent="0.25">
      <c r="A25" t="str">
        <f>"280401"</f>
        <v>280401</v>
      </c>
      <c r="B25" t="s">
        <v>46</v>
      </c>
      <c r="C25" t="s">
        <v>47</v>
      </c>
      <c r="D25" t="s">
        <v>22</v>
      </c>
      <c r="E25">
        <v>7410</v>
      </c>
      <c r="F25">
        <v>5845</v>
      </c>
      <c r="G25">
        <v>5789</v>
      </c>
      <c r="H25">
        <v>56</v>
      </c>
      <c r="I25">
        <v>56</v>
      </c>
      <c r="J25">
        <v>46</v>
      </c>
      <c r="K25">
        <v>7</v>
      </c>
      <c r="L25">
        <v>3</v>
      </c>
      <c r="M25">
        <v>0</v>
      </c>
      <c r="N25">
        <v>48</v>
      </c>
      <c r="O25">
        <v>26</v>
      </c>
      <c r="P25">
        <v>19</v>
      </c>
      <c r="Q25">
        <v>3</v>
      </c>
      <c r="R25">
        <v>0</v>
      </c>
      <c r="S25">
        <v>0</v>
      </c>
    </row>
    <row r="26" spans="1:19" x14ac:dyDescent="0.25">
      <c r="A26" t="str">
        <f>"280402"</f>
        <v>280402</v>
      </c>
      <c r="B26" t="s">
        <v>48</v>
      </c>
      <c r="C26" t="s">
        <v>47</v>
      </c>
      <c r="D26" t="s">
        <v>22</v>
      </c>
      <c r="E26">
        <v>3215</v>
      </c>
      <c r="F26">
        <v>2574</v>
      </c>
      <c r="G26">
        <v>2556</v>
      </c>
      <c r="H26">
        <v>18</v>
      </c>
      <c r="I26">
        <v>18</v>
      </c>
      <c r="J26">
        <v>17</v>
      </c>
      <c r="K26">
        <v>1</v>
      </c>
      <c r="L26">
        <v>0</v>
      </c>
      <c r="M26">
        <v>0</v>
      </c>
      <c r="N26">
        <v>22</v>
      </c>
      <c r="O26">
        <v>6</v>
      </c>
      <c r="P26">
        <v>16</v>
      </c>
      <c r="Q26">
        <v>0</v>
      </c>
      <c r="R26">
        <v>0</v>
      </c>
      <c r="S26">
        <v>0</v>
      </c>
    </row>
    <row r="27" spans="1:19" x14ac:dyDescent="0.25">
      <c r="A27" t="str">
        <f>"280403"</f>
        <v>280403</v>
      </c>
      <c r="B27" t="s">
        <v>49</v>
      </c>
      <c r="C27" t="s">
        <v>47</v>
      </c>
      <c r="D27" t="s">
        <v>22</v>
      </c>
      <c r="E27">
        <v>5041</v>
      </c>
      <c r="F27">
        <v>3976</v>
      </c>
      <c r="G27">
        <v>3950</v>
      </c>
      <c r="H27">
        <v>26</v>
      </c>
      <c r="I27">
        <v>25</v>
      </c>
      <c r="J27">
        <v>16</v>
      </c>
      <c r="K27">
        <v>0</v>
      </c>
      <c r="L27">
        <v>9</v>
      </c>
      <c r="M27">
        <v>1</v>
      </c>
      <c r="N27">
        <v>29</v>
      </c>
      <c r="O27">
        <v>9</v>
      </c>
      <c r="P27">
        <v>11</v>
      </c>
      <c r="Q27">
        <v>9</v>
      </c>
      <c r="R27">
        <v>0</v>
      </c>
      <c r="S27">
        <v>0</v>
      </c>
    </row>
    <row r="28" spans="1:19" x14ac:dyDescent="0.25">
      <c r="A28" t="str">
        <f>"280404"</f>
        <v>280404</v>
      </c>
      <c r="B28" t="s">
        <v>50</v>
      </c>
      <c r="C28" t="s">
        <v>47</v>
      </c>
      <c r="D28" t="s">
        <v>22</v>
      </c>
      <c r="E28">
        <v>4181</v>
      </c>
      <c r="F28">
        <v>3216</v>
      </c>
      <c r="G28">
        <v>3194</v>
      </c>
      <c r="H28">
        <v>22</v>
      </c>
      <c r="I28">
        <v>22</v>
      </c>
      <c r="J28">
        <v>19</v>
      </c>
      <c r="K28">
        <v>1</v>
      </c>
      <c r="L28">
        <v>2</v>
      </c>
      <c r="M28">
        <v>0</v>
      </c>
      <c r="N28">
        <v>13</v>
      </c>
      <c r="O28">
        <v>11</v>
      </c>
      <c r="P28">
        <v>0</v>
      </c>
      <c r="Q28">
        <v>2</v>
      </c>
      <c r="R28">
        <v>0</v>
      </c>
      <c r="S28">
        <v>0</v>
      </c>
    </row>
    <row r="29" spans="1:19" x14ac:dyDescent="0.25">
      <c r="A29" t="str">
        <f>"280405"</f>
        <v>280405</v>
      </c>
      <c r="B29" t="s">
        <v>51</v>
      </c>
      <c r="C29" t="s">
        <v>47</v>
      </c>
      <c r="D29" t="s">
        <v>22</v>
      </c>
      <c r="E29">
        <v>3385</v>
      </c>
      <c r="F29">
        <v>2715</v>
      </c>
      <c r="G29">
        <v>2652</v>
      </c>
      <c r="H29">
        <v>63</v>
      </c>
      <c r="I29">
        <v>63</v>
      </c>
      <c r="J29">
        <v>61</v>
      </c>
      <c r="K29">
        <v>1</v>
      </c>
      <c r="L29">
        <v>1</v>
      </c>
      <c r="M29">
        <v>0</v>
      </c>
      <c r="N29">
        <v>13</v>
      </c>
      <c r="O29">
        <v>2</v>
      </c>
      <c r="P29">
        <v>10</v>
      </c>
      <c r="Q29">
        <v>1</v>
      </c>
      <c r="R29">
        <v>0</v>
      </c>
      <c r="S29">
        <v>0</v>
      </c>
    </row>
    <row r="30" spans="1:19" x14ac:dyDescent="0.25">
      <c r="A30" t="str">
        <f>"280406"</f>
        <v>280406</v>
      </c>
      <c r="B30" t="s">
        <v>52</v>
      </c>
      <c r="C30" t="s">
        <v>47</v>
      </c>
      <c r="D30" t="s">
        <v>22</v>
      </c>
      <c r="E30">
        <v>4579</v>
      </c>
      <c r="F30">
        <v>3695</v>
      </c>
      <c r="G30">
        <v>3628</v>
      </c>
      <c r="H30">
        <v>67</v>
      </c>
      <c r="I30">
        <v>67</v>
      </c>
      <c r="J30">
        <v>66</v>
      </c>
      <c r="K30">
        <v>1</v>
      </c>
      <c r="L30">
        <v>0</v>
      </c>
      <c r="M30">
        <v>0</v>
      </c>
      <c r="N30">
        <v>19</v>
      </c>
      <c r="O30">
        <v>0</v>
      </c>
      <c r="P30">
        <v>19</v>
      </c>
      <c r="Q30">
        <v>0</v>
      </c>
      <c r="R30">
        <v>0</v>
      </c>
      <c r="S30">
        <v>0</v>
      </c>
    </row>
    <row r="31" spans="1:19" x14ac:dyDescent="0.25">
      <c r="A31" t="str">
        <f>"280407"</f>
        <v>280407</v>
      </c>
      <c r="B31" t="s">
        <v>53</v>
      </c>
      <c r="C31" t="s">
        <v>47</v>
      </c>
      <c r="D31" t="s">
        <v>22</v>
      </c>
      <c r="E31">
        <v>19358</v>
      </c>
      <c r="F31">
        <v>15680</v>
      </c>
      <c r="G31">
        <v>15646</v>
      </c>
      <c r="H31">
        <v>34</v>
      </c>
      <c r="I31">
        <v>34</v>
      </c>
      <c r="J31">
        <v>27</v>
      </c>
      <c r="K31">
        <v>0</v>
      </c>
      <c r="L31">
        <v>7</v>
      </c>
      <c r="M31">
        <v>0</v>
      </c>
      <c r="N31">
        <v>119</v>
      </c>
      <c r="O31">
        <v>46</v>
      </c>
      <c r="P31">
        <v>66</v>
      </c>
      <c r="Q31">
        <v>7</v>
      </c>
      <c r="R31">
        <v>0</v>
      </c>
      <c r="S31">
        <v>0</v>
      </c>
    </row>
    <row r="32" spans="1:19" x14ac:dyDescent="0.25">
      <c r="A32" t="str">
        <f>"280408"</f>
        <v>280408</v>
      </c>
      <c r="B32" t="s">
        <v>54</v>
      </c>
      <c r="C32" t="s">
        <v>47</v>
      </c>
      <c r="D32" t="s">
        <v>22</v>
      </c>
      <c r="E32">
        <v>3910</v>
      </c>
      <c r="F32">
        <v>3141</v>
      </c>
      <c r="G32">
        <v>3114</v>
      </c>
      <c r="H32">
        <v>27</v>
      </c>
      <c r="I32">
        <v>26</v>
      </c>
      <c r="J32">
        <v>25</v>
      </c>
      <c r="K32">
        <v>0</v>
      </c>
      <c r="L32">
        <v>1</v>
      </c>
      <c r="M32">
        <v>1</v>
      </c>
      <c r="N32">
        <v>26</v>
      </c>
      <c r="O32">
        <v>16</v>
      </c>
      <c r="P32">
        <v>9</v>
      </c>
      <c r="Q32">
        <v>1</v>
      </c>
      <c r="R32">
        <v>0</v>
      </c>
      <c r="S32">
        <v>0</v>
      </c>
    </row>
    <row r="33" spans="1:19" x14ac:dyDescent="0.25">
      <c r="A33" t="str">
        <f>"280409"</f>
        <v>280409</v>
      </c>
      <c r="B33" t="s">
        <v>55</v>
      </c>
      <c r="C33" t="s">
        <v>47</v>
      </c>
      <c r="D33" t="s">
        <v>22</v>
      </c>
      <c r="E33">
        <v>6373</v>
      </c>
      <c r="F33">
        <v>5232</v>
      </c>
      <c r="G33">
        <v>5204</v>
      </c>
      <c r="H33">
        <v>28</v>
      </c>
      <c r="I33">
        <v>28</v>
      </c>
      <c r="J33">
        <v>27</v>
      </c>
      <c r="K33">
        <v>0</v>
      </c>
      <c r="L33">
        <v>1</v>
      </c>
      <c r="M33">
        <v>0</v>
      </c>
      <c r="N33">
        <v>47</v>
      </c>
      <c r="O33">
        <v>23</v>
      </c>
      <c r="P33">
        <v>23</v>
      </c>
      <c r="Q33">
        <v>1</v>
      </c>
      <c r="R33">
        <v>0</v>
      </c>
      <c r="S33">
        <v>0</v>
      </c>
    </row>
    <row r="34" spans="1:19" x14ac:dyDescent="0.25">
      <c r="A34" t="s">
        <v>56</v>
      </c>
      <c r="E34">
        <v>90990</v>
      </c>
      <c r="F34">
        <v>72248</v>
      </c>
      <c r="G34">
        <v>71979</v>
      </c>
      <c r="H34">
        <v>269</v>
      </c>
      <c r="I34">
        <v>269</v>
      </c>
      <c r="J34">
        <v>172</v>
      </c>
      <c r="K34">
        <v>41</v>
      </c>
      <c r="L34">
        <v>56</v>
      </c>
      <c r="M34">
        <v>0</v>
      </c>
      <c r="N34">
        <v>604</v>
      </c>
      <c r="O34">
        <v>302</v>
      </c>
      <c r="P34">
        <v>246</v>
      </c>
      <c r="Q34">
        <v>56</v>
      </c>
      <c r="R34">
        <v>0</v>
      </c>
      <c r="S34">
        <v>0</v>
      </c>
    </row>
    <row r="35" spans="1:19" x14ac:dyDescent="0.25">
      <c r="A35" t="str">
        <f>"280701"</f>
        <v>280701</v>
      </c>
      <c r="B35" t="s">
        <v>57</v>
      </c>
      <c r="C35" t="s">
        <v>58</v>
      </c>
      <c r="D35" t="s">
        <v>22</v>
      </c>
      <c r="E35">
        <v>31850</v>
      </c>
      <c r="F35">
        <v>26131</v>
      </c>
      <c r="G35">
        <v>26073</v>
      </c>
      <c r="H35">
        <v>58</v>
      </c>
      <c r="I35">
        <v>58</v>
      </c>
      <c r="J35">
        <v>42</v>
      </c>
      <c r="K35">
        <v>2</v>
      </c>
      <c r="L35">
        <v>14</v>
      </c>
      <c r="M35">
        <v>0</v>
      </c>
      <c r="N35">
        <v>195</v>
      </c>
      <c r="O35">
        <v>69</v>
      </c>
      <c r="P35">
        <v>112</v>
      </c>
      <c r="Q35">
        <v>14</v>
      </c>
      <c r="R35">
        <v>0</v>
      </c>
      <c r="S35">
        <v>0</v>
      </c>
    </row>
    <row r="36" spans="1:19" x14ac:dyDescent="0.25">
      <c r="A36" t="str">
        <f>"280702"</f>
        <v>280702</v>
      </c>
      <c r="B36" t="s">
        <v>59</v>
      </c>
      <c r="C36" t="s">
        <v>58</v>
      </c>
      <c r="D36" t="s">
        <v>22</v>
      </c>
      <c r="E36">
        <v>9851</v>
      </c>
      <c r="F36">
        <v>7686</v>
      </c>
      <c r="G36">
        <v>7660</v>
      </c>
      <c r="H36">
        <v>26</v>
      </c>
      <c r="I36">
        <v>26</v>
      </c>
      <c r="J36">
        <v>16</v>
      </c>
      <c r="K36">
        <v>1</v>
      </c>
      <c r="L36">
        <v>9</v>
      </c>
      <c r="M36">
        <v>0</v>
      </c>
      <c r="N36">
        <v>89</v>
      </c>
      <c r="O36">
        <v>48</v>
      </c>
      <c r="P36">
        <v>32</v>
      </c>
      <c r="Q36">
        <v>9</v>
      </c>
      <c r="R36">
        <v>0</v>
      </c>
      <c r="S36">
        <v>0</v>
      </c>
    </row>
    <row r="37" spans="1:19" x14ac:dyDescent="0.25">
      <c r="A37" t="str">
        <f>"280703"</f>
        <v>280703</v>
      </c>
      <c r="B37" t="s">
        <v>60</v>
      </c>
      <c r="C37" t="s">
        <v>58</v>
      </c>
      <c r="D37" t="s">
        <v>22</v>
      </c>
      <c r="E37">
        <v>12649</v>
      </c>
      <c r="F37">
        <v>9743</v>
      </c>
      <c r="G37">
        <v>9704</v>
      </c>
      <c r="H37">
        <v>39</v>
      </c>
      <c r="I37">
        <v>39</v>
      </c>
      <c r="J37">
        <v>32</v>
      </c>
      <c r="K37">
        <v>2</v>
      </c>
      <c r="L37">
        <v>5</v>
      </c>
      <c r="M37">
        <v>0</v>
      </c>
      <c r="N37">
        <v>55</v>
      </c>
      <c r="O37">
        <v>22</v>
      </c>
      <c r="P37">
        <v>28</v>
      </c>
      <c r="Q37">
        <v>5</v>
      </c>
      <c r="R37">
        <v>0</v>
      </c>
      <c r="S37">
        <v>0</v>
      </c>
    </row>
    <row r="38" spans="1:19" x14ac:dyDescent="0.25">
      <c r="A38" t="str">
        <f>"280704"</f>
        <v>280704</v>
      </c>
      <c r="B38" t="s">
        <v>61</v>
      </c>
      <c r="C38" t="s">
        <v>58</v>
      </c>
      <c r="D38" t="s">
        <v>22</v>
      </c>
      <c r="E38">
        <v>6167</v>
      </c>
      <c r="F38">
        <v>4867</v>
      </c>
      <c r="G38">
        <v>4831</v>
      </c>
      <c r="H38">
        <v>36</v>
      </c>
      <c r="I38">
        <v>36</v>
      </c>
      <c r="J38">
        <v>23</v>
      </c>
      <c r="K38">
        <v>2</v>
      </c>
      <c r="L38">
        <v>11</v>
      </c>
      <c r="M38">
        <v>0</v>
      </c>
      <c r="N38">
        <v>37</v>
      </c>
      <c r="O38">
        <v>14</v>
      </c>
      <c r="P38">
        <v>12</v>
      </c>
      <c r="Q38">
        <v>11</v>
      </c>
      <c r="R38">
        <v>0</v>
      </c>
      <c r="S38">
        <v>0</v>
      </c>
    </row>
    <row r="39" spans="1:19" x14ac:dyDescent="0.25">
      <c r="A39" t="str">
        <f>"280705"</f>
        <v>280705</v>
      </c>
      <c r="B39" t="s">
        <v>62</v>
      </c>
      <c r="C39" t="s">
        <v>58</v>
      </c>
      <c r="D39" t="s">
        <v>22</v>
      </c>
      <c r="E39">
        <v>10761</v>
      </c>
      <c r="F39">
        <v>8282</v>
      </c>
      <c r="G39">
        <v>8275</v>
      </c>
      <c r="H39">
        <v>7</v>
      </c>
      <c r="I39">
        <v>7</v>
      </c>
      <c r="J39">
        <v>7</v>
      </c>
      <c r="K39">
        <v>0</v>
      </c>
      <c r="L39">
        <v>0</v>
      </c>
      <c r="M39">
        <v>0</v>
      </c>
      <c r="N39">
        <v>36</v>
      </c>
      <c r="O39">
        <v>19</v>
      </c>
      <c r="P39">
        <v>17</v>
      </c>
      <c r="Q39">
        <v>0</v>
      </c>
      <c r="R39">
        <v>0</v>
      </c>
      <c r="S39">
        <v>0</v>
      </c>
    </row>
    <row r="40" spans="1:19" x14ac:dyDescent="0.25">
      <c r="A40" t="str">
        <f>"280706"</f>
        <v>280706</v>
      </c>
      <c r="B40" t="s">
        <v>63</v>
      </c>
      <c r="C40" t="s">
        <v>58</v>
      </c>
      <c r="D40" t="s">
        <v>22</v>
      </c>
      <c r="E40">
        <v>12843</v>
      </c>
      <c r="F40">
        <v>9949</v>
      </c>
      <c r="G40">
        <v>9913</v>
      </c>
      <c r="H40">
        <v>36</v>
      </c>
      <c r="I40">
        <v>36</v>
      </c>
      <c r="J40">
        <v>22</v>
      </c>
      <c r="K40">
        <v>7</v>
      </c>
      <c r="L40">
        <v>7</v>
      </c>
      <c r="M40">
        <v>0</v>
      </c>
      <c r="N40">
        <v>144</v>
      </c>
      <c r="O40">
        <v>115</v>
      </c>
      <c r="P40">
        <v>22</v>
      </c>
      <c r="Q40">
        <v>7</v>
      </c>
      <c r="R40">
        <v>0</v>
      </c>
      <c r="S40">
        <v>0</v>
      </c>
    </row>
    <row r="41" spans="1:19" x14ac:dyDescent="0.25">
      <c r="A41" t="str">
        <f>"280707"</f>
        <v>280707</v>
      </c>
      <c r="B41" t="s">
        <v>64</v>
      </c>
      <c r="C41" t="s">
        <v>58</v>
      </c>
      <c r="D41" t="s">
        <v>22</v>
      </c>
      <c r="E41">
        <v>6869</v>
      </c>
      <c r="F41">
        <v>5590</v>
      </c>
      <c r="G41">
        <v>5523</v>
      </c>
      <c r="H41">
        <v>67</v>
      </c>
      <c r="I41">
        <v>67</v>
      </c>
      <c r="J41">
        <v>30</v>
      </c>
      <c r="K41">
        <v>27</v>
      </c>
      <c r="L41">
        <v>10</v>
      </c>
      <c r="M41">
        <v>0</v>
      </c>
      <c r="N41">
        <v>48</v>
      </c>
      <c r="O41">
        <v>15</v>
      </c>
      <c r="P41">
        <v>23</v>
      </c>
      <c r="Q41">
        <v>10</v>
      </c>
      <c r="R41">
        <v>0</v>
      </c>
      <c r="S41">
        <v>0</v>
      </c>
    </row>
    <row r="42" spans="1:19" x14ac:dyDescent="0.25">
      <c r="A42" t="s">
        <v>65</v>
      </c>
      <c r="E42">
        <v>41101</v>
      </c>
      <c r="F42">
        <v>33654</v>
      </c>
      <c r="G42">
        <v>33487</v>
      </c>
      <c r="H42">
        <v>167</v>
      </c>
      <c r="I42">
        <v>167</v>
      </c>
      <c r="J42">
        <v>132</v>
      </c>
      <c r="K42">
        <v>3</v>
      </c>
      <c r="L42">
        <v>32</v>
      </c>
      <c r="M42">
        <v>0</v>
      </c>
      <c r="N42">
        <v>244</v>
      </c>
      <c r="O42">
        <v>82</v>
      </c>
      <c r="P42">
        <v>130</v>
      </c>
      <c r="Q42">
        <v>32</v>
      </c>
      <c r="R42">
        <v>0</v>
      </c>
      <c r="S42">
        <v>0</v>
      </c>
    </row>
    <row r="43" spans="1:19" x14ac:dyDescent="0.25">
      <c r="A43" t="str">
        <f>"280901"</f>
        <v>280901</v>
      </c>
      <c r="B43" t="s">
        <v>66</v>
      </c>
      <c r="C43" t="s">
        <v>67</v>
      </c>
      <c r="D43" t="s">
        <v>22</v>
      </c>
      <c r="E43">
        <v>15276</v>
      </c>
      <c r="F43">
        <v>12701</v>
      </c>
      <c r="G43">
        <v>12665</v>
      </c>
      <c r="H43">
        <v>36</v>
      </c>
      <c r="I43">
        <v>36</v>
      </c>
      <c r="J43">
        <v>30</v>
      </c>
      <c r="K43">
        <v>2</v>
      </c>
      <c r="L43">
        <v>4</v>
      </c>
      <c r="M43">
        <v>0</v>
      </c>
      <c r="N43">
        <v>98</v>
      </c>
      <c r="O43">
        <v>32</v>
      </c>
      <c r="P43">
        <v>62</v>
      </c>
      <c r="Q43">
        <v>4</v>
      </c>
      <c r="R43">
        <v>0</v>
      </c>
      <c r="S43">
        <v>0</v>
      </c>
    </row>
    <row r="44" spans="1:19" x14ac:dyDescent="0.25">
      <c r="A44" t="str">
        <f>"280902"</f>
        <v>280902</v>
      </c>
      <c r="B44" t="s">
        <v>68</v>
      </c>
      <c r="C44" t="s">
        <v>67</v>
      </c>
      <c r="D44" t="s">
        <v>22</v>
      </c>
      <c r="E44">
        <v>3411</v>
      </c>
      <c r="F44">
        <v>2771</v>
      </c>
      <c r="G44">
        <v>2741</v>
      </c>
      <c r="H44">
        <v>30</v>
      </c>
      <c r="I44">
        <v>30</v>
      </c>
      <c r="J44">
        <v>30</v>
      </c>
      <c r="K44">
        <v>0</v>
      </c>
      <c r="L44">
        <v>0</v>
      </c>
      <c r="M44">
        <v>0</v>
      </c>
      <c r="N44">
        <v>16</v>
      </c>
      <c r="O44">
        <v>6</v>
      </c>
      <c r="P44">
        <v>10</v>
      </c>
      <c r="Q44">
        <v>0</v>
      </c>
      <c r="R44">
        <v>0</v>
      </c>
      <c r="S44">
        <v>0</v>
      </c>
    </row>
    <row r="45" spans="1:19" x14ac:dyDescent="0.25">
      <c r="A45" t="str">
        <f>"280903"</f>
        <v>280903</v>
      </c>
      <c r="B45" t="s">
        <v>69</v>
      </c>
      <c r="C45" t="s">
        <v>67</v>
      </c>
      <c r="D45" t="s">
        <v>22</v>
      </c>
      <c r="E45">
        <v>6768</v>
      </c>
      <c r="F45">
        <v>5477</v>
      </c>
      <c r="G45">
        <v>5434</v>
      </c>
      <c r="H45">
        <v>43</v>
      </c>
      <c r="I45">
        <v>43</v>
      </c>
      <c r="J45">
        <v>35</v>
      </c>
      <c r="K45">
        <v>1</v>
      </c>
      <c r="L45">
        <v>7</v>
      </c>
      <c r="M45">
        <v>0</v>
      </c>
      <c r="N45">
        <v>31</v>
      </c>
      <c r="O45">
        <v>9</v>
      </c>
      <c r="P45">
        <v>15</v>
      </c>
      <c r="Q45">
        <v>7</v>
      </c>
      <c r="R45">
        <v>0</v>
      </c>
      <c r="S45">
        <v>0</v>
      </c>
    </row>
    <row r="46" spans="1:19" x14ac:dyDescent="0.25">
      <c r="A46" t="str">
        <f>"280904"</f>
        <v>280904</v>
      </c>
      <c r="B46" t="s">
        <v>70</v>
      </c>
      <c r="C46" t="s">
        <v>67</v>
      </c>
      <c r="D46" t="s">
        <v>22</v>
      </c>
      <c r="E46">
        <v>3693</v>
      </c>
      <c r="F46">
        <v>2903</v>
      </c>
      <c r="G46">
        <v>2896</v>
      </c>
      <c r="H46">
        <v>7</v>
      </c>
      <c r="I46">
        <v>7</v>
      </c>
      <c r="J46">
        <v>7</v>
      </c>
      <c r="K46">
        <v>0</v>
      </c>
      <c r="L46">
        <v>0</v>
      </c>
      <c r="M46">
        <v>0</v>
      </c>
      <c r="N46">
        <v>13</v>
      </c>
      <c r="O46">
        <v>6</v>
      </c>
      <c r="P46">
        <v>7</v>
      </c>
      <c r="Q46">
        <v>0</v>
      </c>
      <c r="R46">
        <v>0</v>
      </c>
      <c r="S46">
        <v>0</v>
      </c>
    </row>
    <row r="47" spans="1:19" x14ac:dyDescent="0.25">
      <c r="A47" t="str">
        <f>"280905"</f>
        <v>280905</v>
      </c>
      <c r="B47" t="s">
        <v>71</v>
      </c>
      <c r="C47" t="s">
        <v>67</v>
      </c>
      <c r="D47" t="s">
        <v>22</v>
      </c>
      <c r="E47">
        <v>11953</v>
      </c>
      <c r="F47">
        <v>9802</v>
      </c>
      <c r="G47">
        <v>9751</v>
      </c>
      <c r="H47">
        <v>51</v>
      </c>
      <c r="I47">
        <v>51</v>
      </c>
      <c r="J47">
        <v>30</v>
      </c>
      <c r="K47">
        <v>0</v>
      </c>
      <c r="L47">
        <v>21</v>
      </c>
      <c r="M47">
        <v>0</v>
      </c>
      <c r="N47">
        <v>86</v>
      </c>
      <c r="O47">
        <v>29</v>
      </c>
      <c r="P47">
        <v>36</v>
      </c>
      <c r="Q47">
        <v>21</v>
      </c>
      <c r="R47">
        <v>0</v>
      </c>
      <c r="S47">
        <v>0</v>
      </c>
    </row>
    <row r="48" spans="1:19" x14ac:dyDescent="0.25">
      <c r="A48" t="s">
        <v>72</v>
      </c>
      <c r="E48">
        <v>43845</v>
      </c>
      <c r="F48">
        <v>34388</v>
      </c>
      <c r="G48">
        <v>34275</v>
      </c>
      <c r="H48">
        <v>113</v>
      </c>
      <c r="I48">
        <v>112</v>
      </c>
      <c r="J48">
        <v>97</v>
      </c>
      <c r="K48">
        <v>2</v>
      </c>
      <c r="L48">
        <v>13</v>
      </c>
      <c r="M48">
        <v>1</v>
      </c>
      <c r="N48">
        <v>217</v>
      </c>
      <c r="O48">
        <v>96</v>
      </c>
      <c r="P48">
        <v>108</v>
      </c>
      <c r="Q48">
        <v>13</v>
      </c>
      <c r="R48">
        <v>0</v>
      </c>
      <c r="S48">
        <v>0</v>
      </c>
    </row>
    <row r="49" spans="1:19" x14ac:dyDescent="0.25">
      <c r="A49" t="str">
        <f>"281201"</f>
        <v>281201</v>
      </c>
      <c r="B49" t="s">
        <v>73</v>
      </c>
      <c r="C49" t="s">
        <v>74</v>
      </c>
      <c r="D49" t="s">
        <v>22</v>
      </c>
      <c r="E49">
        <v>10491</v>
      </c>
      <c r="F49">
        <v>8506</v>
      </c>
      <c r="G49">
        <v>8477</v>
      </c>
      <c r="H49">
        <v>29</v>
      </c>
      <c r="I49">
        <v>29</v>
      </c>
      <c r="J49">
        <v>24</v>
      </c>
      <c r="K49">
        <v>0</v>
      </c>
      <c r="L49">
        <v>5</v>
      </c>
      <c r="M49">
        <v>0</v>
      </c>
      <c r="N49">
        <v>53</v>
      </c>
      <c r="O49">
        <v>19</v>
      </c>
      <c r="P49">
        <v>29</v>
      </c>
      <c r="Q49">
        <v>5</v>
      </c>
      <c r="R49">
        <v>0</v>
      </c>
      <c r="S49">
        <v>0</v>
      </c>
    </row>
    <row r="50" spans="1:19" x14ac:dyDescent="0.25">
      <c r="A50" t="str">
        <f>"281202"</f>
        <v>281202</v>
      </c>
      <c r="B50" t="s">
        <v>75</v>
      </c>
      <c r="C50" t="s">
        <v>74</v>
      </c>
      <c r="D50" t="s">
        <v>22</v>
      </c>
      <c r="E50">
        <v>9583</v>
      </c>
      <c r="F50">
        <v>7584</v>
      </c>
      <c r="G50">
        <v>7544</v>
      </c>
      <c r="H50">
        <v>40</v>
      </c>
      <c r="I50">
        <v>40</v>
      </c>
      <c r="J50">
        <v>32</v>
      </c>
      <c r="K50">
        <v>0</v>
      </c>
      <c r="L50">
        <v>8</v>
      </c>
      <c r="M50">
        <v>0</v>
      </c>
      <c r="N50">
        <v>41</v>
      </c>
      <c r="O50">
        <v>19</v>
      </c>
      <c r="P50">
        <v>14</v>
      </c>
      <c r="Q50">
        <v>8</v>
      </c>
      <c r="R50">
        <v>0</v>
      </c>
      <c r="S50">
        <v>0</v>
      </c>
    </row>
    <row r="51" spans="1:19" x14ac:dyDescent="0.25">
      <c r="A51" t="str">
        <f>"281203"</f>
        <v>281203</v>
      </c>
      <c r="B51" t="s">
        <v>76</v>
      </c>
      <c r="C51" t="s">
        <v>74</v>
      </c>
      <c r="D51" t="s">
        <v>22</v>
      </c>
      <c r="E51">
        <v>6463</v>
      </c>
      <c r="F51">
        <v>4943</v>
      </c>
      <c r="G51">
        <v>4931</v>
      </c>
      <c r="H51">
        <v>12</v>
      </c>
      <c r="I51">
        <v>12</v>
      </c>
      <c r="J51">
        <v>12</v>
      </c>
      <c r="K51">
        <v>0</v>
      </c>
      <c r="L51">
        <v>0</v>
      </c>
      <c r="M51">
        <v>0</v>
      </c>
      <c r="N51">
        <v>42</v>
      </c>
      <c r="O51">
        <v>21</v>
      </c>
      <c r="P51">
        <v>21</v>
      </c>
      <c r="Q51">
        <v>0</v>
      </c>
      <c r="R51">
        <v>0</v>
      </c>
      <c r="S51">
        <v>0</v>
      </c>
    </row>
    <row r="52" spans="1:19" x14ac:dyDescent="0.25">
      <c r="A52" t="str">
        <f>"281204"</f>
        <v>281204</v>
      </c>
      <c r="B52" t="s">
        <v>77</v>
      </c>
      <c r="C52" t="s">
        <v>74</v>
      </c>
      <c r="D52" t="s">
        <v>22</v>
      </c>
      <c r="E52">
        <v>9100</v>
      </c>
      <c r="F52">
        <v>6976</v>
      </c>
      <c r="G52">
        <v>6959</v>
      </c>
      <c r="H52">
        <v>17</v>
      </c>
      <c r="I52">
        <v>17</v>
      </c>
      <c r="J52">
        <v>15</v>
      </c>
      <c r="K52">
        <v>2</v>
      </c>
      <c r="L52">
        <v>0</v>
      </c>
      <c r="M52">
        <v>0</v>
      </c>
      <c r="N52">
        <v>47</v>
      </c>
      <c r="O52">
        <v>25</v>
      </c>
      <c r="P52">
        <v>22</v>
      </c>
      <c r="Q52">
        <v>0</v>
      </c>
      <c r="R52">
        <v>0</v>
      </c>
      <c r="S52">
        <v>0</v>
      </c>
    </row>
    <row r="53" spans="1:19" x14ac:dyDescent="0.25">
      <c r="A53" t="str">
        <f>"281205"</f>
        <v>281205</v>
      </c>
      <c r="B53" t="s">
        <v>78</v>
      </c>
      <c r="C53" t="s">
        <v>74</v>
      </c>
      <c r="D53" t="s">
        <v>22</v>
      </c>
      <c r="E53">
        <v>8208</v>
      </c>
      <c r="F53">
        <v>6379</v>
      </c>
      <c r="G53">
        <v>6364</v>
      </c>
      <c r="H53">
        <v>15</v>
      </c>
      <c r="I53">
        <v>14</v>
      </c>
      <c r="J53">
        <v>14</v>
      </c>
      <c r="K53">
        <v>0</v>
      </c>
      <c r="L53">
        <v>0</v>
      </c>
      <c r="M53">
        <v>1</v>
      </c>
      <c r="N53">
        <v>34</v>
      </c>
      <c r="O53">
        <v>12</v>
      </c>
      <c r="P53">
        <v>22</v>
      </c>
      <c r="Q53">
        <v>0</v>
      </c>
      <c r="R53">
        <v>0</v>
      </c>
      <c r="S53">
        <v>0</v>
      </c>
    </row>
    <row r="54" spans="1:19" x14ac:dyDescent="0.25">
      <c r="A54" t="s">
        <v>79</v>
      </c>
      <c r="E54">
        <v>103203</v>
      </c>
      <c r="F54">
        <v>83254</v>
      </c>
      <c r="G54">
        <v>82715</v>
      </c>
      <c r="H54">
        <v>539</v>
      </c>
      <c r="I54">
        <v>538</v>
      </c>
      <c r="J54">
        <v>381</v>
      </c>
      <c r="K54">
        <v>17</v>
      </c>
      <c r="L54">
        <v>140</v>
      </c>
      <c r="M54">
        <v>1</v>
      </c>
      <c r="N54">
        <v>755</v>
      </c>
      <c r="O54">
        <v>273</v>
      </c>
      <c r="P54">
        <v>342</v>
      </c>
      <c r="Q54">
        <v>140</v>
      </c>
      <c r="R54">
        <v>0</v>
      </c>
      <c r="S54">
        <v>0</v>
      </c>
    </row>
    <row r="55" spans="1:19" x14ac:dyDescent="0.25">
      <c r="A55" t="str">
        <f>"281501"</f>
        <v>281501</v>
      </c>
      <c r="B55" t="s">
        <v>80</v>
      </c>
      <c r="C55" t="s">
        <v>81</v>
      </c>
      <c r="D55" t="s">
        <v>22</v>
      </c>
      <c r="E55">
        <v>32119</v>
      </c>
      <c r="F55">
        <v>26460</v>
      </c>
      <c r="G55">
        <v>26330</v>
      </c>
      <c r="H55">
        <v>130</v>
      </c>
      <c r="I55">
        <v>130</v>
      </c>
      <c r="J55">
        <v>88</v>
      </c>
      <c r="K55">
        <v>4</v>
      </c>
      <c r="L55">
        <v>38</v>
      </c>
      <c r="M55">
        <v>0</v>
      </c>
      <c r="N55">
        <v>241</v>
      </c>
      <c r="O55">
        <v>72</v>
      </c>
      <c r="P55">
        <v>131</v>
      </c>
      <c r="Q55">
        <v>38</v>
      </c>
      <c r="R55">
        <v>0</v>
      </c>
      <c r="S55">
        <v>0</v>
      </c>
    </row>
    <row r="56" spans="1:19" x14ac:dyDescent="0.25">
      <c r="A56" t="str">
        <f>"281502"</f>
        <v>281502</v>
      </c>
      <c r="B56" t="s">
        <v>82</v>
      </c>
      <c r="C56" t="s">
        <v>81</v>
      </c>
      <c r="D56" t="s">
        <v>22</v>
      </c>
      <c r="E56">
        <v>4281</v>
      </c>
      <c r="F56">
        <v>3384</v>
      </c>
      <c r="G56">
        <v>3331</v>
      </c>
      <c r="H56">
        <v>53</v>
      </c>
      <c r="I56">
        <v>53</v>
      </c>
      <c r="J56">
        <v>49</v>
      </c>
      <c r="K56">
        <v>0</v>
      </c>
      <c r="L56">
        <v>4</v>
      </c>
      <c r="M56">
        <v>0</v>
      </c>
      <c r="N56">
        <v>33</v>
      </c>
      <c r="O56">
        <v>14</v>
      </c>
      <c r="P56">
        <v>15</v>
      </c>
      <c r="Q56">
        <v>4</v>
      </c>
      <c r="R56">
        <v>0</v>
      </c>
      <c r="S56">
        <v>0</v>
      </c>
    </row>
    <row r="57" spans="1:19" x14ac:dyDescent="0.25">
      <c r="A57" t="str">
        <f>"281503"</f>
        <v>281503</v>
      </c>
      <c r="B57" t="s">
        <v>83</v>
      </c>
      <c r="C57" t="s">
        <v>81</v>
      </c>
      <c r="D57" t="s">
        <v>22</v>
      </c>
      <c r="E57">
        <v>5599</v>
      </c>
      <c r="F57">
        <v>4377</v>
      </c>
      <c r="G57">
        <v>4345</v>
      </c>
      <c r="H57">
        <v>32</v>
      </c>
      <c r="I57">
        <v>32</v>
      </c>
      <c r="J57">
        <v>28</v>
      </c>
      <c r="K57">
        <v>1</v>
      </c>
      <c r="L57">
        <v>3</v>
      </c>
      <c r="M57">
        <v>0</v>
      </c>
      <c r="N57">
        <v>26</v>
      </c>
      <c r="O57">
        <v>8</v>
      </c>
      <c r="P57">
        <v>15</v>
      </c>
      <c r="Q57">
        <v>3</v>
      </c>
      <c r="R57">
        <v>0</v>
      </c>
      <c r="S57">
        <v>0</v>
      </c>
    </row>
    <row r="58" spans="1:19" x14ac:dyDescent="0.25">
      <c r="A58" t="str">
        <f>"281504"</f>
        <v>281504</v>
      </c>
      <c r="B58" t="s">
        <v>84</v>
      </c>
      <c r="C58" t="s">
        <v>81</v>
      </c>
      <c r="D58" t="s">
        <v>22</v>
      </c>
      <c r="E58">
        <v>4464</v>
      </c>
      <c r="F58">
        <v>3543</v>
      </c>
      <c r="G58">
        <v>3507</v>
      </c>
      <c r="H58">
        <v>36</v>
      </c>
      <c r="I58">
        <v>36</v>
      </c>
      <c r="J58">
        <v>28</v>
      </c>
      <c r="K58">
        <v>3</v>
      </c>
      <c r="L58">
        <v>5</v>
      </c>
      <c r="M58">
        <v>0</v>
      </c>
      <c r="N58">
        <v>26</v>
      </c>
      <c r="O58">
        <v>12</v>
      </c>
      <c r="P58">
        <v>9</v>
      </c>
      <c r="Q58">
        <v>5</v>
      </c>
      <c r="R58">
        <v>0</v>
      </c>
      <c r="S58">
        <v>0</v>
      </c>
    </row>
    <row r="59" spans="1:19" x14ac:dyDescent="0.25">
      <c r="A59" t="str">
        <f>"281505"</f>
        <v>281505</v>
      </c>
      <c r="B59" t="s">
        <v>85</v>
      </c>
      <c r="C59" t="s">
        <v>81</v>
      </c>
      <c r="D59" t="s">
        <v>22</v>
      </c>
      <c r="E59">
        <v>6235</v>
      </c>
      <c r="F59">
        <v>5038</v>
      </c>
      <c r="G59">
        <v>4989</v>
      </c>
      <c r="H59">
        <v>49</v>
      </c>
      <c r="I59">
        <v>49</v>
      </c>
      <c r="J59">
        <v>44</v>
      </c>
      <c r="K59">
        <v>0</v>
      </c>
      <c r="L59">
        <v>5</v>
      </c>
      <c r="M59">
        <v>0</v>
      </c>
      <c r="N59">
        <v>38</v>
      </c>
      <c r="O59">
        <v>16</v>
      </c>
      <c r="P59">
        <v>17</v>
      </c>
      <c r="Q59">
        <v>5</v>
      </c>
      <c r="R59">
        <v>0</v>
      </c>
      <c r="S59">
        <v>0</v>
      </c>
    </row>
    <row r="60" spans="1:19" x14ac:dyDescent="0.25">
      <c r="A60" t="str">
        <f>"281506"</f>
        <v>281506</v>
      </c>
      <c r="B60" t="s">
        <v>86</v>
      </c>
      <c r="C60" t="s">
        <v>81</v>
      </c>
      <c r="D60" t="s">
        <v>22</v>
      </c>
      <c r="E60">
        <v>5522</v>
      </c>
      <c r="F60">
        <v>4441</v>
      </c>
      <c r="G60">
        <v>4424</v>
      </c>
      <c r="H60">
        <v>17</v>
      </c>
      <c r="I60">
        <v>17</v>
      </c>
      <c r="J60">
        <v>14</v>
      </c>
      <c r="K60">
        <v>1</v>
      </c>
      <c r="L60">
        <v>2</v>
      </c>
      <c r="M60">
        <v>0</v>
      </c>
      <c r="N60">
        <v>44</v>
      </c>
      <c r="O60">
        <v>19</v>
      </c>
      <c r="P60">
        <v>23</v>
      </c>
      <c r="Q60">
        <v>2</v>
      </c>
      <c r="R60">
        <v>0</v>
      </c>
      <c r="S60">
        <v>0</v>
      </c>
    </row>
    <row r="61" spans="1:19" x14ac:dyDescent="0.25">
      <c r="A61" t="str">
        <f>"281507"</f>
        <v>281507</v>
      </c>
      <c r="B61" t="s">
        <v>87</v>
      </c>
      <c r="C61" t="s">
        <v>81</v>
      </c>
      <c r="D61" t="s">
        <v>22</v>
      </c>
      <c r="E61">
        <v>5010</v>
      </c>
      <c r="F61">
        <v>4051</v>
      </c>
      <c r="G61">
        <v>4000</v>
      </c>
      <c r="H61">
        <v>51</v>
      </c>
      <c r="I61">
        <v>51</v>
      </c>
      <c r="J61">
        <v>40</v>
      </c>
      <c r="K61">
        <v>0</v>
      </c>
      <c r="L61">
        <v>11</v>
      </c>
      <c r="M61">
        <v>0</v>
      </c>
      <c r="N61">
        <v>33</v>
      </c>
      <c r="O61">
        <v>13</v>
      </c>
      <c r="P61">
        <v>9</v>
      </c>
      <c r="Q61">
        <v>11</v>
      </c>
      <c r="R61">
        <v>0</v>
      </c>
      <c r="S61">
        <v>0</v>
      </c>
    </row>
    <row r="62" spans="1:19" x14ac:dyDescent="0.25">
      <c r="A62" t="str">
        <f>"281508"</f>
        <v>281508</v>
      </c>
      <c r="B62" t="s">
        <v>88</v>
      </c>
      <c r="C62" t="s">
        <v>81</v>
      </c>
      <c r="D62" t="s">
        <v>22</v>
      </c>
      <c r="E62">
        <v>24111</v>
      </c>
      <c r="F62">
        <v>19463</v>
      </c>
      <c r="G62">
        <v>19332</v>
      </c>
      <c r="H62">
        <v>131</v>
      </c>
      <c r="I62">
        <v>130</v>
      </c>
      <c r="J62">
        <v>58</v>
      </c>
      <c r="K62">
        <v>2</v>
      </c>
      <c r="L62">
        <v>70</v>
      </c>
      <c r="M62">
        <v>1</v>
      </c>
      <c r="N62">
        <v>204</v>
      </c>
      <c r="O62">
        <v>62</v>
      </c>
      <c r="P62">
        <v>72</v>
      </c>
      <c r="Q62">
        <v>70</v>
      </c>
      <c r="R62">
        <v>0</v>
      </c>
      <c r="S62">
        <v>0</v>
      </c>
    </row>
    <row r="63" spans="1:19" x14ac:dyDescent="0.25">
      <c r="A63" t="str">
        <f>"281509"</f>
        <v>281509</v>
      </c>
      <c r="B63" t="s">
        <v>89</v>
      </c>
      <c r="C63" t="s">
        <v>81</v>
      </c>
      <c r="D63" t="s">
        <v>22</v>
      </c>
      <c r="E63">
        <v>15862</v>
      </c>
      <c r="F63">
        <v>12497</v>
      </c>
      <c r="G63">
        <v>12457</v>
      </c>
      <c r="H63">
        <v>40</v>
      </c>
      <c r="I63">
        <v>40</v>
      </c>
      <c r="J63">
        <v>32</v>
      </c>
      <c r="K63">
        <v>6</v>
      </c>
      <c r="L63">
        <v>2</v>
      </c>
      <c r="M63">
        <v>0</v>
      </c>
      <c r="N63">
        <v>110</v>
      </c>
      <c r="O63">
        <v>57</v>
      </c>
      <c r="P63">
        <v>51</v>
      </c>
      <c r="Q63">
        <v>2</v>
      </c>
      <c r="R63">
        <v>0</v>
      </c>
      <c r="S63">
        <v>0</v>
      </c>
    </row>
    <row r="64" spans="1:19" x14ac:dyDescent="0.25">
      <c r="A64" t="s">
        <v>90</v>
      </c>
    </row>
    <row r="65" spans="1:19" x14ac:dyDescent="0.25">
      <c r="A65" t="str">
        <f>"286101"</f>
        <v>286101</v>
      </c>
      <c r="B65" t="s">
        <v>91</v>
      </c>
      <c r="C65" t="s">
        <v>22</v>
      </c>
      <c r="D65" t="s">
        <v>22</v>
      </c>
      <c r="E65">
        <v>112939</v>
      </c>
      <c r="F65">
        <v>93766</v>
      </c>
      <c r="G65">
        <v>93559</v>
      </c>
      <c r="H65">
        <v>207</v>
      </c>
      <c r="I65">
        <v>205</v>
      </c>
      <c r="J65">
        <v>109</v>
      </c>
      <c r="K65">
        <v>0</v>
      </c>
      <c r="L65">
        <v>96</v>
      </c>
      <c r="M65">
        <v>2</v>
      </c>
      <c r="N65">
        <v>967</v>
      </c>
      <c r="O65">
        <v>329</v>
      </c>
      <c r="P65">
        <v>542</v>
      </c>
      <c r="Q65">
        <v>96</v>
      </c>
      <c r="R65">
        <v>0</v>
      </c>
      <c r="S65">
        <v>0</v>
      </c>
    </row>
    <row r="66" spans="1:19" x14ac:dyDescent="0.25">
      <c r="A66" t="s">
        <v>92</v>
      </c>
      <c r="E66">
        <v>614340</v>
      </c>
      <c r="F66">
        <v>497056</v>
      </c>
      <c r="G66">
        <v>494737</v>
      </c>
      <c r="H66">
        <v>2319</v>
      </c>
      <c r="I66">
        <v>2312</v>
      </c>
      <c r="J66">
        <v>1726</v>
      </c>
      <c r="K66">
        <v>92</v>
      </c>
      <c r="L66">
        <v>494</v>
      </c>
      <c r="M66">
        <v>7</v>
      </c>
      <c r="N66">
        <v>4314</v>
      </c>
      <c r="O66">
        <v>1640</v>
      </c>
      <c r="P66">
        <v>2180</v>
      </c>
      <c r="Q66">
        <v>494</v>
      </c>
      <c r="R66">
        <v>0</v>
      </c>
      <c r="S6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rejestr_wyborcow_20180119_1020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Opalinska</dc:creator>
  <cp:lastModifiedBy>Ewa Opalinska</cp:lastModifiedBy>
  <dcterms:created xsi:type="dcterms:W3CDTF">2018-01-19T09:21:33Z</dcterms:created>
  <dcterms:modified xsi:type="dcterms:W3CDTF">2018-01-19T09:21:54Z</dcterms:modified>
</cp:coreProperties>
</file>